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emage ApS 23\01 Salg &amp; markedsføring\03 Leverandør\Kelch\17 ROI\"/>
    </mc:Choice>
  </mc:AlternateContent>
  <xr:revisionPtr revIDLastSave="0" documentId="13_ncr:1_{713B9358-303A-4223-9E16-F47982CD24C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Kalkula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C27" i="1" s="1"/>
  <c r="C25" i="1"/>
  <c r="G7" i="1"/>
  <c r="H7" i="1"/>
  <c r="I7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1" i="1" l="1"/>
  <c r="C30" i="1" s="1"/>
  <c r="H21" i="1"/>
  <c r="E30" i="1" s="1"/>
  <c r="I17" i="1"/>
  <c r="I9" i="1"/>
  <c r="I14" i="1"/>
  <c r="I18" i="1"/>
  <c r="I10" i="1"/>
  <c r="I11" i="1"/>
  <c r="I19" i="1"/>
  <c r="I12" i="1"/>
  <c r="I16" i="1"/>
  <c r="I20" i="1"/>
  <c r="I8" i="1"/>
  <c r="C32" i="1" l="1"/>
  <c r="I13" i="1"/>
  <c r="I21" i="1" s="1"/>
  <c r="I15" i="1"/>
  <c r="G2" i="1" l="1"/>
</calcChain>
</file>

<file path=xl/sharedStrings.xml><?xml version="1.0" encoding="utf-8"?>
<sst xmlns="http://schemas.openxmlformats.org/spreadsheetml/2006/main" count="39" uniqueCount="38">
  <si>
    <t>Minuter per værktøjsskift *</t>
  </si>
  <si>
    <t>Antal værktøjer pr. Skift</t>
  </si>
  <si>
    <t>Uden forudindstilling</t>
  </si>
  <si>
    <t>Med forudindstilling</t>
  </si>
  <si>
    <t>Forindstilling giver mulighed for at opmåle værktøjet, inden maskinen er færdig med at producerer, værktøjet kan forberedes i mellemtiden. Derfor minimeres maskinens stilstandstid.</t>
  </si>
  <si>
    <t>En yderligere stor fordel ved en forudindstillingsmaskine er at ikke kun længde og diameter kan måles, også trin - spidsradius - teoretiske punkter osv. En komplet værktøjsinspektion er mulig før værktøjet kommer ind i maskinen, hvis værktøjet er beskadiget opdages der inden at det kommer ind i maskinen, fordi en forudindstillingsmaskine kan registrere en skader og slid.
Er værktøjet først sat ind i maskinen og fejlen opdages, bremser det maskinenens køretid, det kan det være farligt for operatøren at skulle tage værktøjet ud igen samtidig øges den tid maskinen er nede.</t>
  </si>
  <si>
    <t>Produktivitet kalkulator</t>
  </si>
  <si>
    <t>Kunde nr.:</t>
  </si>
  <si>
    <t>Kunde.:</t>
  </si>
  <si>
    <t>Maskine :</t>
  </si>
  <si>
    <t>Antal værktøj i</t>
  </si>
  <si>
    <t>magasin</t>
  </si>
  <si>
    <t>Antal værktøj skift</t>
  </si>
  <si>
    <t>Antagelse:</t>
  </si>
  <si>
    <t>pr uge.</t>
  </si>
  <si>
    <t>Dato:</t>
  </si>
  <si>
    <t>Bemærkning:</t>
  </si>
  <si>
    <t>Antal skift pr. År ved 46 uger</t>
  </si>
  <si>
    <t>Udfyld blå markerede felter</t>
  </si>
  <si>
    <t>DKK.</t>
  </si>
  <si>
    <t>Maskinpris-pr. time  gennemsnit *</t>
  </si>
  <si>
    <t>Maskinpris:</t>
  </si>
  <si>
    <t>forindstilling</t>
  </si>
  <si>
    <t>Uden</t>
  </si>
  <si>
    <t>Med</t>
  </si>
  <si>
    <t>Samlede besparelser pr. År gennemsnit *</t>
  </si>
  <si>
    <t>Samlede omkostninger pr. År</t>
  </si>
  <si>
    <t>besparelse</t>
  </si>
  <si>
    <t xml:space="preserve">Årlig </t>
  </si>
  <si>
    <t>*  5 minutter pr vkt. til værktøjsopmåling er tiden der bruges i maskinen ifølge en undersøgelse</t>
  </si>
  <si>
    <t xml:space="preserve">    af RWTH Aachen.</t>
  </si>
  <si>
    <t xml:space="preserve">    40% tidsbesparelse med forudindstillede værktøjer sammenlignet med ikke forudindstillede</t>
  </si>
  <si>
    <t xml:space="preserve">     af værktøj.</t>
  </si>
  <si>
    <t xml:space="preserve">    værktøjer samt 10% tidsbesparelse på at lede efter vkt. Samt bedre overblik "administration" </t>
  </si>
  <si>
    <t>Med ikke forudindstillede værktøjer er maskinen ikke produktiv, hvert enkelt værktøj skal måles op inde i maskinen for at  I  denne tid kan maskinen ikke køre produktion og producere dele.</t>
  </si>
  <si>
    <t xml:space="preserve">Faktor der indgår i beregningen time priser er en estimeret timepris på hvad lignende maskiners timepris der taget udgangs punkt i 46 arbejdsuger pr år, er hos underleverandører. </t>
  </si>
  <si>
    <t>?</t>
  </si>
  <si>
    <t>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</si>
</sst>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r_._-;\-* #,##0.00\ _k_r_._-;_-* &quot;-&quot;??\ _k_r_._-;_-@_-"/>
    <numFmt numFmtId="165" formatCode="_-* #,##0.00\ &quot;€&quot;_-;\-* #,##0.00\ &quot;€&quot;_-;_-* &quot;-&quot;??\ &quot;€&quot;_-;_-@_-"/>
    <numFmt numFmtId="166" formatCode="_-* #,##0.00\ [$kr.-406]_-;\-* #,##0.00\ [$kr.-406]_-;_-* &quot;-&quot;??\ [$kr.-406]_-;_-@_-"/>
    <numFmt numFmtId="167" formatCode="_-* #,##0\ _k_r_._-;\-* #,##0\ _k_r_._-;_-* &quot;-&quot;??\ _k_r_.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</font>
    <font>
      <sz val="10"/>
      <color theme="1"/>
      <name val="Calibri Light"/>
      <family val="2"/>
    </font>
    <font>
      <b/>
      <u/>
      <sz val="10"/>
      <color theme="1"/>
      <name val="Calibri Light"/>
      <family val="2"/>
    </font>
    <font>
      <sz val="14"/>
      <color theme="1"/>
      <name val="Calibri Light"/>
      <family val="2"/>
    </font>
    <font>
      <i/>
      <sz val="10"/>
      <color rgb="FFFF0000"/>
      <name val="Calibri Light"/>
      <family val="2"/>
    </font>
    <font>
      <b/>
      <sz val="10"/>
      <color theme="1"/>
      <name val="Calibri Light"/>
      <family val="2"/>
    </font>
    <font>
      <sz val="10"/>
      <color rgb="FF0000FF"/>
      <name val="Calibri Light"/>
      <family val="2"/>
    </font>
    <font>
      <b/>
      <u/>
      <sz val="10"/>
      <color rgb="FF0000FF"/>
      <name val="Calibri Light"/>
      <family val="2"/>
    </font>
    <font>
      <sz val="10"/>
      <color theme="0"/>
      <name val="Calibri Light"/>
      <family val="2"/>
    </font>
    <font>
      <b/>
      <u val="singleAccounting"/>
      <sz val="10"/>
      <color theme="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2" borderId="15" xfId="0" applyFont="1" applyFill="1" applyBorder="1"/>
    <xf numFmtId="0" fontId="3" fillId="2" borderId="14" xfId="0" applyFont="1" applyFill="1" applyBorder="1"/>
    <xf numFmtId="0" fontId="3" fillId="2" borderId="0" xfId="0" applyFont="1" applyFill="1" applyAlignment="1">
      <alignment horizontal="center"/>
    </xf>
    <xf numFmtId="0" fontId="4" fillId="2" borderId="5" xfId="0" applyFont="1" applyFill="1" applyBorder="1"/>
    <xf numFmtId="0" fontId="4" fillId="2" borderId="9" xfId="0" applyFont="1" applyFill="1" applyBorder="1"/>
    <xf numFmtId="0" fontId="3" fillId="2" borderId="10" xfId="0" applyFont="1" applyFill="1" applyBorder="1"/>
    <xf numFmtId="0" fontId="4" fillId="2" borderId="6" xfId="0" applyFont="1" applyFill="1" applyBorder="1"/>
    <xf numFmtId="0" fontId="3" fillId="2" borderId="8" xfId="0" applyFont="1" applyFill="1" applyBorder="1"/>
    <xf numFmtId="0" fontId="4" fillId="2" borderId="14" xfId="0" applyFont="1" applyFill="1" applyBorder="1"/>
    <xf numFmtId="0" fontId="5" fillId="2" borderId="5" xfId="0" applyFont="1" applyFill="1" applyBorder="1" applyAlignment="1">
      <alignment horizontal="center"/>
    </xf>
    <xf numFmtId="0" fontId="4" fillId="2" borderId="1" xfId="0" applyFont="1" applyFill="1" applyBorder="1"/>
    <xf numFmtId="0" fontId="3" fillId="2" borderId="23" xfId="0" applyFont="1" applyFill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2" borderId="25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6" fillId="2" borderId="0" xfId="0" applyFont="1" applyFill="1" applyAlignment="1">
      <alignment horizontal="center"/>
    </xf>
    <xf numFmtId="14" fontId="3" fillId="2" borderId="0" xfId="0" applyNumberFormat="1" applyFont="1" applyFill="1"/>
    <xf numFmtId="0" fontId="4" fillId="3" borderId="14" xfId="0" applyFont="1" applyFill="1" applyBorder="1"/>
    <xf numFmtId="0" fontId="4" fillId="2" borderId="0" xfId="0" applyFont="1" applyFill="1"/>
    <xf numFmtId="164" fontId="4" fillId="3" borderId="0" xfId="2" applyFont="1" applyFill="1" applyBorder="1" applyAlignment="1">
      <alignment horizontal="center"/>
    </xf>
    <xf numFmtId="164" fontId="4" fillId="2" borderId="0" xfId="2" applyFont="1" applyFill="1" applyBorder="1"/>
    <xf numFmtId="0" fontId="4" fillId="2" borderId="15" xfId="0" applyFont="1" applyFill="1" applyBorder="1"/>
    <xf numFmtId="0" fontId="4" fillId="2" borderId="0" xfId="0" applyFont="1" applyFill="1" applyAlignment="1">
      <alignment horizontal="center"/>
    </xf>
    <xf numFmtId="0" fontId="4" fillId="3" borderId="2" xfId="0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4" fontId="4" fillId="2" borderId="0" xfId="2" applyFont="1" applyFill="1" applyBorder="1" applyAlignment="1">
      <alignment horizontal="center"/>
    </xf>
    <xf numFmtId="0" fontId="4" fillId="2" borderId="7" xfId="0" applyFont="1" applyFill="1" applyBorder="1"/>
    <xf numFmtId="0" fontId="4" fillId="2" borderId="15" xfId="0" applyFont="1" applyFill="1" applyBorder="1" applyAlignment="1">
      <alignment horizontal="left"/>
    </xf>
    <xf numFmtId="0" fontId="4" fillId="2" borderId="10" xfId="0" applyFont="1" applyFill="1" applyBorder="1"/>
    <xf numFmtId="0" fontId="4" fillId="0" borderId="9" xfId="0" applyFont="1" applyBorder="1"/>
    <xf numFmtId="0" fontId="4" fillId="2" borderId="8" xfId="0" applyFont="1" applyFill="1" applyBorder="1"/>
    <xf numFmtId="166" fontId="4" fillId="0" borderId="6" xfId="1" applyNumberFormat="1" applyFont="1" applyFill="1" applyBorder="1"/>
    <xf numFmtId="166" fontId="4" fillId="2" borderId="6" xfId="1" applyNumberFormat="1" applyFont="1" applyFill="1" applyBorder="1"/>
    <xf numFmtId="166" fontId="4" fillId="2" borderId="6" xfId="0" applyNumberFormat="1" applyFont="1" applyFill="1" applyBorder="1"/>
    <xf numFmtId="0" fontId="7" fillId="2" borderId="0" xfId="0" applyFont="1" applyFill="1"/>
    <xf numFmtId="0" fontId="7" fillId="2" borderId="14" xfId="0" applyFont="1" applyFill="1" applyBorder="1"/>
    <xf numFmtId="164" fontId="4" fillId="2" borderId="15" xfId="2" applyFont="1" applyFill="1" applyBorder="1"/>
    <xf numFmtId="0" fontId="8" fillId="2" borderId="14" xfId="0" applyFont="1" applyFill="1" applyBorder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17" xfId="0" applyFont="1" applyFill="1" applyBorder="1"/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4" fillId="0" borderId="5" xfId="0" applyFont="1" applyBorder="1"/>
    <xf numFmtId="167" fontId="4" fillId="3" borderId="0" xfId="2" applyNumberFormat="1" applyFont="1" applyFill="1" applyBorder="1" applyAlignment="1">
      <alignment horizontal="center"/>
    </xf>
    <xf numFmtId="167" fontId="11" fillId="2" borderId="0" xfId="0" applyNumberFormat="1" applyFont="1" applyFill="1"/>
    <xf numFmtId="166" fontId="12" fillId="0" borderId="15" xfId="0" applyNumberFormat="1" applyFont="1" applyBorder="1"/>
    <xf numFmtId="164" fontId="11" fillId="2" borderId="0" xfId="0" applyNumberFormat="1" applyFont="1" applyFill="1"/>
    <xf numFmtId="164" fontId="11" fillId="2" borderId="0" xfId="0" applyNumberFormat="1" applyFont="1" applyFill="1" applyAlignment="1">
      <alignment horizontal="center"/>
    </xf>
    <xf numFmtId="0" fontId="9" fillId="2" borderId="22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9" xfId="0" applyFont="1" applyFill="1" applyBorder="1" applyAlignment="1">
      <alignment horizontal="left" vertical="top" wrapText="1"/>
    </xf>
    <xf numFmtId="0" fontId="9" fillId="2" borderId="20" xfId="0" applyFont="1" applyFill="1" applyBorder="1" applyAlignment="1">
      <alignment horizontal="left" vertical="top" wrapText="1"/>
    </xf>
    <xf numFmtId="0" fontId="9" fillId="2" borderId="24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166" fontId="4" fillId="2" borderId="2" xfId="0" applyNumberFormat="1" applyFont="1" applyFill="1" applyBorder="1" applyAlignment="1">
      <alignment horizontal="center" vertical="center"/>
    </xf>
    <xf numFmtId="166" fontId="4" fillId="2" borderId="3" xfId="0" applyNumberFormat="1" applyFont="1" applyFill="1" applyBorder="1" applyAlignment="1">
      <alignment horizontal="center" vertical="center"/>
    </xf>
    <xf numFmtId="166" fontId="4" fillId="2" borderId="4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</cellXfs>
  <cellStyles count="3">
    <cellStyle name="Komma" xfId="2" builtinId="3"/>
    <cellStyle name="Normal" xfId="0" builtinId="0"/>
    <cellStyle name="Valuta" xfId="1" builtinId="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129541</xdr:colOff>
      <xdr:row>41</xdr:row>
      <xdr:rowOff>83820</xdr:rowOff>
    </xdr:from>
    <xdr:to>
      <xdr:col>7</xdr:col>
      <xdr:colOff>1258591</xdr:colOff>
      <xdr:row>57</xdr:row>
      <xdr:rowOff>0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1" y="9484995"/>
          <a:ext cx="9240540" cy="2964180"/>
        </a:xfrm>
        <a:prstGeom prst="rect">
          <a:avLst/>
        </a:prstGeom>
      </xdr:spPr>
    </xdr:pic>
    <xdr:clientData/>
  </xdr:twoCellAnchor>
  <xdr:twoCellAnchor editAs="oneCell">
    <xdr:from>
      <xdr:col>2</xdr:col>
      <xdr:colOff>963930</xdr:colOff>
      <xdr:row>59</xdr:row>
      <xdr:rowOff>182880</xdr:rowOff>
    </xdr:from>
    <xdr:to>
      <xdr:col>4</xdr:col>
      <xdr:colOff>1143000</xdr:colOff>
      <xdr:row>72</xdr:row>
      <xdr:rowOff>70485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26205" y="13003530"/>
          <a:ext cx="2265045" cy="23641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8"/>
  <sheetViews>
    <sheetView tabSelected="1" showWhiteSpace="0" view="pageLayout" zoomScaleNormal="100" workbookViewId="0">
      <selection activeCell="J4" sqref="J4"/>
    </sheetView>
  </sheetViews>
  <sheetFormatPr defaultColWidth="11.5703125" defaultRowHeight="15" x14ac:dyDescent="0.25"/>
  <cols>
    <col min="1" max="1" width="35" customWidth="1"/>
    <col min="2" max="2" width="3.42578125" customWidth="1"/>
    <col min="3" max="3" width="19.42578125" customWidth="1"/>
    <col min="4" max="4" width="9.85546875" customWidth="1"/>
    <col min="5" max="5" width="18.28515625" customWidth="1"/>
    <col min="6" max="6" width="14.140625" bestFit="1" customWidth="1"/>
    <col min="7" max="7" width="13.5703125" bestFit="1" customWidth="1"/>
    <col min="8" max="8" width="23.7109375" customWidth="1"/>
    <col min="9" max="9" width="20.7109375" customWidth="1"/>
  </cols>
  <sheetData>
    <row r="1" spans="1:12" s="1" customFormat="1" x14ac:dyDescent="0.25">
      <c r="A1" s="18"/>
      <c r="B1" s="19"/>
      <c r="C1" s="19"/>
      <c r="D1" s="19"/>
      <c r="E1" s="19"/>
      <c r="F1" s="19"/>
      <c r="G1" s="19"/>
      <c r="H1" s="19"/>
      <c r="I1" s="20"/>
    </row>
    <row r="2" spans="1:12" s="1" customFormat="1" ht="18.75" x14ac:dyDescent="0.3">
      <c r="A2" s="4"/>
      <c r="B2" s="2"/>
      <c r="C2" s="21" t="s">
        <v>6</v>
      </c>
      <c r="D2" s="2"/>
      <c r="E2" s="2"/>
      <c r="F2" s="2" t="s">
        <v>15</v>
      </c>
      <c r="G2" s="22">
        <f ca="1">TODAY()</f>
        <v>45228</v>
      </c>
      <c r="H2" s="22"/>
      <c r="I2" s="3"/>
    </row>
    <row r="3" spans="1:12" s="1" customFormat="1" x14ac:dyDescent="0.25">
      <c r="A3" s="4" t="s">
        <v>8</v>
      </c>
      <c r="B3" s="2"/>
      <c r="C3" s="71" t="s">
        <v>37</v>
      </c>
      <c r="D3" s="2"/>
      <c r="E3" s="2"/>
      <c r="F3" s="2"/>
      <c r="G3" s="2"/>
      <c r="H3" s="2"/>
      <c r="I3" s="3"/>
    </row>
    <row r="4" spans="1:12" s="1" customFormat="1" x14ac:dyDescent="0.25">
      <c r="A4" s="4" t="s">
        <v>7</v>
      </c>
      <c r="B4" s="2"/>
      <c r="C4" s="5" t="s">
        <v>36</v>
      </c>
      <c r="D4" s="2"/>
      <c r="E4" s="2"/>
      <c r="F4" s="2"/>
      <c r="G4" s="2"/>
      <c r="H4" s="2"/>
      <c r="I4" s="3"/>
    </row>
    <row r="5" spans="1:12" s="1" customFormat="1" ht="20.25" customHeight="1" x14ac:dyDescent="0.25">
      <c r="A5" s="44"/>
      <c r="B5" s="45"/>
      <c r="C5" s="46" t="s">
        <v>21</v>
      </c>
      <c r="D5" s="45"/>
      <c r="E5" s="46" t="s">
        <v>12</v>
      </c>
      <c r="F5" s="46" t="s">
        <v>10</v>
      </c>
      <c r="G5" s="46" t="s">
        <v>23</v>
      </c>
      <c r="H5" s="46" t="s">
        <v>24</v>
      </c>
      <c r="I5" s="47" t="s">
        <v>28</v>
      </c>
    </row>
    <row r="6" spans="1:12" s="1" customFormat="1" ht="15.75" thickBot="1" x14ac:dyDescent="0.3">
      <c r="A6" s="48" t="s">
        <v>9</v>
      </c>
      <c r="B6" s="49"/>
      <c r="C6" s="50" t="s">
        <v>19</v>
      </c>
      <c r="D6" s="49"/>
      <c r="E6" s="50" t="s">
        <v>14</v>
      </c>
      <c r="F6" s="50" t="s">
        <v>11</v>
      </c>
      <c r="G6" s="50" t="s">
        <v>22</v>
      </c>
      <c r="H6" s="50" t="s">
        <v>22</v>
      </c>
      <c r="I6" s="51" t="s">
        <v>27</v>
      </c>
    </row>
    <row r="7" spans="1:12" s="1" customFormat="1" x14ac:dyDescent="0.25">
      <c r="A7" s="23"/>
      <c r="B7" s="24"/>
      <c r="C7" s="25">
        <v>0</v>
      </c>
      <c r="D7" s="24"/>
      <c r="E7" s="57">
        <v>0</v>
      </c>
      <c r="F7" s="57">
        <v>0</v>
      </c>
      <c r="G7" s="26">
        <f>SUM(C24*E7*C26*C7)/60</f>
        <v>0</v>
      </c>
      <c r="H7" s="26">
        <f>SUM(C24*E7*C26*C7)/60*0.5</f>
        <v>0</v>
      </c>
      <c r="I7" s="43">
        <f>SUM(G7-H7)</f>
        <v>0</v>
      </c>
      <c r="K7" s="32"/>
      <c r="L7" s="28"/>
    </row>
    <row r="8" spans="1:12" s="1" customFormat="1" x14ac:dyDescent="0.25">
      <c r="A8" s="23"/>
      <c r="B8" s="24"/>
      <c r="C8" s="25">
        <v>0</v>
      </c>
      <c r="D8" s="24"/>
      <c r="E8" s="57">
        <v>0</v>
      </c>
      <c r="F8" s="57">
        <v>0</v>
      </c>
      <c r="G8" s="26">
        <f>SUM(C24*E8*C26*C8)/60</f>
        <v>0</v>
      </c>
      <c r="H8" s="26">
        <f>SUM(C24*E8*C26*C8)/60*0.5</f>
        <v>0</v>
      </c>
      <c r="I8" s="43">
        <f t="shared" ref="I8:I20" si="0">SUM(G8-H8)</f>
        <v>0</v>
      </c>
      <c r="K8" s="32"/>
      <c r="L8" s="28"/>
    </row>
    <row r="9" spans="1:12" s="1" customFormat="1" x14ac:dyDescent="0.25">
      <c r="A9" s="23"/>
      <c r="B9" s="24"/>
      <c r="C9" s="25">
        <v>0</v>
      </c>
      <c r="D9" s="24"/>
      <c r="E9" s="57">
        <v>0</v>
      </c>
      <c r="F9" s="57">
        <v>0</v>
      </c>
      <c r="G9" s="26">
        <f>SUM(C24*E9*C26*C9)/60</f>
        <v>0</v>
      </c>
      <c r="H9" s="26">
        <f>SUM(C24*E9*C26*C9)/60*0.5</f>
        <v>0</v>
      </c>
      <c r="I9" s="43">
        <f t="shared" si="0"/>
        <v>0</v>
      </c>
      <c r="K9" s="32"/>
      <c r="L9" s="28"/>
    </row>
    <row r="10" spans="1:12" s="1" customFormat="1" x14ac:dyDescent="0.25">
      <c r="A10" s="23"/>
      <c r="B10" s="24"/>
      <c r="C10" s="25">
        <v>0</v>
      </c>
      <c r="D10" s="24"/>
      <c r="E10" s="57">
        <v>0</v>
      </c>
      <c r="F10" s="57">
        <v>0</v>
      </c>
      <c r="G10" s="26">
        <f>SUM(C24*E10*C26*C10)/60</f>
        <v>0</v>
      </c>
      <c r="H10" s="26">
        <f>SUM(C24*E10*C26*C10)/60*0.5</f>
        <v>0</v>
      </c>
      <c r="I10" s="43">
        <f t="shared" si="0"/>
        <v>0</v>
      </c>
      <c r="K10" s="32"/>
      <c r="L10" s="28"/>
    </row>
    <row r="11" spans="1:12" s="1" customFormat="1" x14ac:dyDescent="0.25">
      <c r="A11" s="23"/>
      <c r="B11" s="24"/>
      <c r="C11" s="25">
        <v>0</v>
      </c>
      <c r="D11" s="24"/>
      <c r="E11" s="57">
        <v>0</v>
      </c>
      <c r="F11" s="57">
        <v>0</v>
      </c>
      <c r="G11" s="26">
        <f>SUM(C24*E11*C26*C11)/60</f>
        <v>0</v>
      </c>
      <c r="H11" s="26">
        <f>SUM(C24*E11*C26*C11)/60*0.5</f>
        <v>0</v>
      </c>
      <c r="I11" s="43">
        <f t="shared" si="0"/>
        <v>0</v>
      </c>
      <c r="K11" s="32"/>
      <c r="L11" s="28"/>
    </row>
    <row r="12" spans="1:12" s="1" customFormat="1" x14ac:dyDescent="0.25">
      <c r="A12" s="23"/>
      <c r="B12" s="24"/>
      <c r="C12" s="25">
        <v>0</v>
      </c>
      <c r="D12" s="24"/>
      <c r="E12" s="57">
        <v>0</v>
      </c>
      <c r="F12" s="57">
        <v>0</v>
      </c>
      <c r="G12" s="26">
        <f>SUM(C24*E12*C26*C12)/60</f>
        <v>0</v>
      </c>
      <c r="H12" s="26">
        <f>SUM(C24*E12*C26*C12)/60*0.5</f>
        <v>0</v>
      </c>
      <c r="I12" s="43">
        <f t="shared" si="0"/>
        <v>0</v>
      </c>
      <c r="K12" s="32"/>
      <c r="L12" s="28"/>
    </row>
    <row r="13" spans="1:12" s="1" customFormat="1" x14ac:dyDescent="0.25">
      <c r="A13" s="23"/>
      <c r="B13" s="24"/>
      <c r="C13" s="25">
        <v>0</v>
      </c>
      <c r="D13" s="24"/>
      <c r="E13" s="57">
        <v>0</v>
      </c>
      <c r="F13" s="57">
        <v>0</v>
      </c>
      <c r="G13" s="26">
        <f>SUM(C24*E13*C26*C13)/60</f>
        <v>0</v>
      </c>
      <c r="H13" s="26">
        <f>SUM(C24*E13*C26*C13)/60*0.5</f>
        <v>0</v>
      </c>
      <c r="I13" s="43">
        <f t="shared" si="0"/>
        <v>0</v>
      </c>
      <c r="K13" s="32"/>
      <c r="L13" s="28"/>
    </row>
    <row r="14" spans="1:12" s="1" customFormat="1" x14ac:dyDescent="0.25">
      <c r="A14" s="23"/>
      <c r="B14" s="24"/>
      <c r="C14" s="25">
        <v>0</v>
      </c>
      <c r="D14" s="24"/>
      <c r="E14" s="57">
        <v>0</v>
      </c>
      <c r="F14" s="57">
        <v>0</v>
      </c>
      <c r="G14" s="26">
        <f>SUM(C24*E14*C26*C14)/60</f>
        <v>0</v>
      </c>
      <c r="H14" s="26">
        <f>SUM(C24*E14*C26*C14)/60*0.5</f>
        <v>0</v>
      </c>
      <c r="I14" s="43">
        <f t="shared" si="0"/>
        <v>0</v>
      </c>
    </row>
    <row r="15" spans="1:12" s="1" customFormat="1" x14ac:dyDescent="0.25">
      <c r="A15" s="23"/>
      <c r="B15" s="24"/>
      <c r="C15" s="25">
        <v>0</v>
      </c>
      <c r="D15" s="24"/>
      <c r="E15" s="57">
        <v>0</v>
      </c>
      <c r="F15" s="57">
        <v>0</v>
      </c>
      <c r="G15" s="26">
        <f>SUM(C24*E15*C26*C15)/60</f>
        <v>0</v>
      </c>
      <c r="H15" s="26">
        <f>SUM(C24*E15*C26*C15)/60*0.5</f>
        <v>0</v>
      </c>
      <c r="I15" s="43">
        <f t="shared" si="0"/>
        <v>0</v>
      </c>
    </row>
    <row r="16" spans="1:12" s="1" customFormat="1" x14ac:dyDescent="0.25">
      <c r="A16" s="23"/>
      <c r="B16" s="24"/>
      <c r="C16" s="25">
        <v>0</v>
      </c>
      <c r="D16" s="24"/>
      <c r="E16" s="57">
        <v>0</v>
      </c>
      <c r="F16" s="57">
        <v>0</v>
      </c>
      <c r="G16" s="26">
        <f>SUM(C24*E16*C26*C16)/60</f>
        <v>0</v>
      </c>
      <c r="H16" s="26">
        <f>SUM(C24*E16*C26*C16)/60*0.5</f>
        <v>0</v>
      </c>
      <c r="I16" s="43">
        <f t="shared" si="0"/>
        <v>0</v>
      </c>
    </row>
    <row r="17" spans="1:9" s="1" customFormat="1" x14ac:dyDescent="0.25">
      <c r="A17" s="23"/>
      <c r="B17" s="24"/>
      <c r="C17" s="25">
        <v>0</v>
      </c>
      <c r="D17" s="24"/>
      <c r="E17" s="57">
        <v>0</v>
      </c>
      <c r="F17" s="57">
        <v>0</v>
      </c>
      <c r="G17" s="26">
        <f>SUM(C24*E17*C26*C17)/60</f>
        <v>0</v>
      </c>
      <c r="H17" s="26">
        <f>SUM(C24*E17*C26*C17)/60*0.5</f>
        <v>0</v>
      </c>
      <c r="I17" s="43">
        <f t="shared" si="0"/>
        <v>0</v>
      </c>
    </row>
    <row r="18" spans="1:9" s="1" customFormat="1" x14ac:dyDescent="0.25">
      <c r="A18" s="23"/>
      <c r="B18" s="24"/>
      <c r="C18" s="25">
        <v>0</v>
      </c>
      <c r="D18" s="24"/>
      <c r="E18" s="57">
        <v>0</v>
      </c>
      <c r="F18" s="57">
        <v>0</v>
      </c>
      <c r="G18" s="26">
        <f>SUM(C24*E18*C26*C18)/60</f>
        <v>0</v>
      </c>
      <c r="H18" s="26">
        <f>SUM(C24*E18*C26*C18)/60*0.5</f>
        <v>0</v>
      </c>
      <c r="I18" s="43">
        <f t="shared" si="0"/>
        <v>0</v>
      </c>
    </row>
    <row r="19" spans="1:9" s="1" customFormat="1" x14ac:dyDescent="0.25">
      <c r="A19" s="23"/>
      <c r="B19" s="24"/>
      <c r="C19" s="25">
        <v>0</v>
      </c>
      <c r="D19" s="24"/>
      <c r="E19" s="57">
        <v>0</v>
      </c>
      <c r="F19" s="57">
        <v>0</v>
      </c>
      <c r="G19" s="26">
        <f>SUM(C24*E19*C26*C19)/60</f>
        <v>0</v>
      </c>
      <c r="H19" s="26">
        <f>SUM(C24*E19*C26*C19)/60*0.5</f>
        <v>0</v>
      </c>
      <c r="I19" s="43">
        <f t="shared" si="0"/>
        <v>0</v>
      </c>
    </row>
    <row r="20" spans="1:9" s="1" customFormat="1" x14ac:dyDescent="0.25">
      <c r="A20" s="23"/>
      <c r="B20" s="24"/>
      <c r="C20" s="25">
        <v>0</v>
      </c>
      <c r="D20" s="24"/>
      <c r="E20" s="57">
        <v>0</v>
      </c>
      <c r="F20" s="57">
        <v>0</v>
      </c>
      <c r="G20" s="26">
        <f>SUM(C24*E20*C26*C20)/60</f>
        <v>0</v>
      </c>
      <c r="H20" s="26">
        <f>SUM(C24*E20*C26*C20)/60*0.5</f>
        <v>0</v>
      </c>
      <c r="I20" s="43">
        <f t="shared" si="0"/>
        <v>0</v>
      </c>
    </row>
    <row r="21" spans="1:9" s="1" customFormat="1" ht="17.25" thickBot="1" x14ac:dyDescent="0.4">
      <c r="A21" s="11"/>
      <c r="B21" s="24"/>
      <c r="C21" s="61">
        <f>SUM(C7:C20)/8</f>
        <v>0</v>
      </c>
      <c r="D21" s="24"/>
      <c r="E21" s="58"/>
      <c r="F21" s="28"/>
      <c r="G21" s="60">
        <f>SUM(G7:G20)</f>
        <v>0</v>
      </c>
      <c r="H21" s="60">
        <f>SUM(H7:H20)</f>
        <v>0</v>
      </c>
      <c r="I21" s="59">
        <f>SUM(I7:I20)</f>
        <v>0</v>
      </c>
    </row>
    <row r="22" spans="1:9" s="1" customFormat="1" ht="15.75" thickBot="1" x14ac:dyDescent="0.3">
      <c r="A22" s="29"/>
      <c r="B22" s="30" t="s">
        <v>18</v>
      </c>
      <c r="C22" s="13"/>
      <c r="D22" s="31"/>
      <c r="E22" s="24"/>
      <c r="F22" s="24"/>
      <c r="G22" s="24"/>
      <c r="H22" s="24"/>
      <c r="I22" s="27"/>
    </row>
    <row r="23" spans="1:9" s="1" customFormat="1" ht="15.75" thickBot="1" x14ac:dyDescent="0.3">
      <c r="A23" s="4"/>
      <c r="B23" s="2"/>
      <c r="C23" s="2"/>
      <c r="D23" s="2"/>
      <c r="E23" s="2"/>
      <c r="F23" s="2"/>
      <c r="G23" s="2"/>
      <c r="H23" s="2"/>
      <c r="I23" s="3"/>
    </row>
    <row r="24" spans="1:9" s="1" customFormat="1" x14ac:dyDescent="0.25">
      <c r="A24" s="6" t="s">
        <v>0</v>
      </c>
      <c r="B24" s="33"/>
      <c r="C24" s="56">
        <v>5</v>
      </c>
      <c r="D24" s="52"/>
      <c r="E24" s="53" t="s">
        <v>29</v>
      </c>
      <c r="F24" s="53"/>
      <c r="G24" s="53"/>
      <c r="H24" s="53"/>
      <c r="I24" s="34"/>
    </row>
    <row r="25" spans="1:9" s="1" customFormat="1" x14ac:dyDescent="0.25">
      <c r="A25" s="7" t="s">
        <v>1</v>
      </c>
      <c r="B25" s="35"/>
      <c r="C25" s="36">
        <f>SUM(E7:E20)</f>
        <v>0</v>
      </c>
      <c r="D25" s="52"/>
      <c r="E25" s="53" t="s">
        <v>30</v>
      </c>
      <c r="F25" s="53"/>
      <c r="G25" s="53"/>
      <c r="H25" s="53"/>
      <c r="I25" s="34"/>
    </row>
    <row r="26" spans="1:9" s="1" customFormat="1" x14ac:dyDescent="0.25">
      <c r="A26" s="7" t="s">
        <v>17</v>
      </c>
      <c r="B26" s="35"/>
      <c r="C26" s="7">
        <v>46</v>
      </c>
      <c r="D26" s="54" t="s">
        <v>13</v>
      </c>
      <c r="E26" s="53" t="s">
        <v>31</v>
      </c>
      <c r="F26" s="53"/>
      <c r="G26" s="53"/>
      <c r="H26" s="53"/>
      <c r="I26" s="34"/>
    </row>
    <row r="27" spans="1:9" s="1" customFormat="1" ht="15.75" thickBot="1" x14ac:dyDescent="0.3">
      <c r="A27" s="9" t="s">
        <v>20</v>
      </c>
      <c r="B27" s="37"/>
      <c r="C27" s="38">
        <f>SUM(C21)</f>
        <v>0</v>
      </c>
      <c r="D27" s="52"/>
      <c r="E27" s="53" t="s">
        <v>33</v>
      </c>
      <c r="F27" s="53"/>
      <c r="G27" s="53"/>
      <c r="H27" s="53"/>
      <c r="I27" s="34"/>
    </row>
    <row r="28" spans="1:9" s="1" customFormat="1" ht="15.75" thickBot="1" x14ac:dyDescent="0.3">
      <c r="A28" s="11"/>
      <c r="B28" s="24"/>
      <c r="C28" s="24"/>
      <c r="D28" s="52"/>
      <c r="E28" s="53" t="s">
        <v>32</v>
      </c>
      <c r="F28" s="53"/>
      <c r="G28" s="53"/>
      <c r="H28" s="53"/>
      <c r="I28" s="34"/>
    </row>
    <row r="29" spans="1:9" s="1" customFormat="1" x14ac:dyDescent="0.25">
      <c r="A29" s="6"/>
      <c r="B29" s="33"/>
      <c r="C29" s="12" t="s">
        <v>2</v>
      </c>
      <c r="D29" s="33"/>
      <c r="E29" s="12" t="s">
        <v>3</v>
      </c>
      <c r="F29" s="24"/>
      <c r="G29" s="24"/>
      <c r="H29" s="24"/>
      <c r="I29" s="27"/>
    </row>
    <row r="30" spans="1:9" s="1" customFormat="1" ht="15.75" thickBot="1" x14ac:dyDescent="0.3">
      <c r="A30" s="9" t="s">
        <v>26</v>
      </c>
      <c r="B30" s="37"/>
      <c r="C30" s="39">
        <f>SUM(G21)</f>
        <v>0</v>
      </c>
      <c r="D30" s="37"/>
      <c r="E30" s="40">
        <f>SUM(H21)</f>
        <v>0</v>
      </c>
      <c r="F30" s="24"/>
      <c r="G30" s="24"/>
      <c r="H30" s="24"/>
      <c r="I30" s="27"/>
    </row>
    <row r="31" spans="1:9" s="1" customFormat="1" ht="15.75" thickBot="1" x14ac:dyDescent="0.3">
      <c r="A31" s="42"/>
      <c r="B31" s="24"/>
      <c r="C31" s="24"/>
      <c r="D31" s="24"/>
      <c r="E31" s="24"/>
      <c r="F31" s="41"/>
      <c r="G31" s="24"/>
      <c r="H31" s="24"/>
      <c r="I31" s="27"/>
    </row>
    <row r="32" spans="1:9" s="1" customFormat="1" ht="15.75" thickBot="1" x14ac:dyDescent="0.3">
      <c r="A32" s="13" t="s">
        <v>25</v>
      </c>
      <c r="B32" s="30"/>
      <c r="C32" s="68">
        <f>SUM(C30-E30)</f>
        <v>0</v>
      </c>
      <c r="D32" s="69"/>
      <c r="E32" s="70"/>
      <c r="F32" s="24"/>
      <c r="G32" s="24"/>
      <c r="H32" s="24"/>
      <c r="I32" s="27"/>
    </row>
    <row r="33" spans="1:9" s="1" customFormat="1" x14ac:dyDescent="0.25">
      <c r="A33" s="11"/>
      <c r="B33" s="24"/>
      <c r="C33" s="24"/>
      <c r="D33" s="24"/>
      <c r="E33" s="24"/>
      <c r="F33" s="24"/>
      <c r="G33" s="24"/>
      <c r="H33" s="24"/>
      <c r="I33" s="27"/>
    </row>
    <row r="34" spans="1:9" s="1" customFormat="1" x14ac:dyDescent="0.25">
      <c r="A34" s="4"/>
      <c r="B34" s="2"/>
      <c r="C34" s="2"/>
      <c r="D34" s="2"/>
      <c r="E34" s="2"/>
      <c r="F34" s="2"/>
      <c r="G34" s="2"/>
      <c r="H34" s="2"/>
      <c r="I34" s="3"/>
    </row>
    <row r="35" spans="1:9" s="1" customFormat="1" ht="30" customHeight="1" x14ac:dyDescent="0.25">
      <c r="A35" s="62" t="s">
        <v>34</v>
      </c>
      <c r="B35" s="63"/>
      <c r="C35" s="63"/>
      <c r="D35" s="63"/>
      <c r="E35" s="63"/>
      <c r="F35" s="8"/>
      <c r="G35" s="8"/>
      <c r="H35" s="8"/>
      <c r="I35" s="14"/>
    </row>
    <row r="36" spans="1:9" s="1" customFormat="1" ht="32.25" customHeight="1" x14ac:dyDescent="0.25">
      <c r="A36" s="64" t="s">
        <v>4</v>
      </c>
      <c r="B36" s="65"/>
      <c r="C36" s="65"/>
      <c r="D36" s="65"/>
      <c r="E36" s="65"/>
      <c r="F36" s="15"/>
      <c r="G36" s="15"/>
      <c r="H36" s="15"/>
      <c r="I36" s="16"/>
    </row>
    <row r="37" spans="1:9" s="1" customFormat="1" ht="79.5" customHeight="1" thickBot="1" x14ac:dyDescent="0.3">
      <c r="A37" s="66" t="s">
        <v>5</v>
      </c>
      <c r="B37" s="67"/>
      <c r="C37" s="67"/>
      <c r="D37" s="67"/>
      <c r="E37" s="67"/>
      <c r="F37" s="10"/>
      <c r="G37" s="10"/>
      <c r="H37" s="10"/>
      <c r="I37" s="17"/>
    </row>
    <row r="38" spans="1:9" s="1" customFormat="1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s="1" customFormat="1" x14ac:dyDescent="0.25">
      <c r="A39" s="55" t="s">
        <v>16</v>
      </c>
      <c r="B39" s="52"/>
      <c r="C39" s="52"/>
      <c r="D39" s="52"/>
      <c r="E39" s="52"/>
      <c r="F39" s="2"/>
      <c r="G39" s="2"/>
      <c r="H39" s="2"/>
      <c r="I39" s="2"/>
    </row>
    <row r="40" spans="1:9" s="1" customFormat="1" x14ac:dyDescent="0.25">
      <c r="A40" s="52" t="s">
        <v>35</v>
      </c>
      <c r="B40" s="52"/>
      <c r="C40" s="52"/>
      <c r="D40" s="52"/>
      <c r="E40" s="52"/>
      <c r="F40" s="2"/>
      <c r="G40" s="2"/>
      <c r="H40" s="2"/>
      <c r="I40" s="2"/>
    </row>
    <row r="41" spans="1:9" s="1" customFormat="1" x14ac:dyDescent="0.25">
      <c r="A41" s="52"/>
      <c r="B41" s="52"/>
      <c r="C41" s="52"/>
      <c r="D41" s="52"/>
      <c r="E41" s="52"/>
      <c r="F41" s="2"/>
      <c r="G41" s="2"/>
      <c r="H41" s="2"/>
      <c r="I41" s="2"/>
    </row>
    <row r="42" spans="1:9" s="1" customFormat="1" x14ac:dyDescent="0.25"/>
    <row r="43" spans="1:9" s="1" customFormat="1" x14ac:dyDescent="0.25"/>
    <row r="44" spans="1:9" s="1" customFormat="1" x14ac:dyDescent="0.25"/>
    <row r="45" spans="1:9" s="1" customFormat="1" x14ac:dyDescent="0.25"/>
    <row r="46" spans="1:9" s="1" customFormat="1" x14ac:dyDescent="0.25"/>
    <row r="47" spans="1:9" s="1" customFormat="1" x14ac:dyDescent="0.25"/>
    <row r="48" spans="1:9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</sheetData>
  <mergeCells count="4">
    <mergeCell ref="A35:E35"/>
    <mergeCell ref="A36:E36"/>
    <mergeCell ref="A37:E37"/>
    <mergeCell ref="C32:E32"/>
  </mergeCells>
  <pageMargins left="0.70866141732283472" right="0.70866141732283472" top="0.78740157480314965" bottom="0.78740157480314965" header="0.31496062992125984" footer="0.31496062992125984"/>
  <pageSetup paperSize="9" scale="60" orientation="portrait" horizontalDpi="1200" verticalDpi="1200" r:id="rId1"/>
  <headerFooter>
    <oddHeader>&amp;LCemage ApS - Hedegaardsvej 3 - DK 2300 KbH S
Tlf.: +45 2445 7245 - info@cemage.dk - www.cemage.dk&amp;C&amp;F&amp;R&amp;D&amp;T</oddHeader>
    <oddFooter>&amp;C&amp;P&amp;RGH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Kalkulator</vt:lpstr>
    </vt:vector>
  </TitlesOfParts>
  <Company>Kelch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viktor.grauer</dc:creator>
  <cp:lastModifiedBy>Gert Hilgart</cp:lastModifiedBy>
  <cp:lastPrinted>2018-05-29T10:22:47Z</cp:lastPrinted>
  <dcterms:created xsi:type="dcterms:W3CDTF">2015-10-02T14:21:27Z</dcterms:created>
  <dcterms:modified xsi:type="dcterms:W3CDTF">2023-10-29T09:20:39Z</dcterms:modified>
</cp:coreProperties>
</file>